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p\Desktop\Engarrafamento_Estatística_2019\"/>
    </mc:Choice>
  </mc:AlternateContent>
  <bookViews>
    <workbookView xWindow="-12" yWindow="-12" windowWidth="13728" windowHeight="12816"/>
  </bookViews>
  <sheets>
    <sheet name="QUADRO 2019" sheetId="23" r:id="rId1"/>
    <sheet name="QUADRO XXII" sheetId="22" state="hidden" r:id="rId2"/>
  </sheets>
  <definedNames>
    <definedName name="DESAGREGAÇÃO_DOS_VÁRIOS_TIPOS_DE_ÁGUAS">"QUADROII"</definedName>
  </definedNames>
  <calcPr calcId="162913"/>
</workbook>
</file>

<file path=xl/calcChain.xml><?xml version="1.0" encoding="utf-8"?>
<calcChain xmlns="http://schemas.openxmlformats.org/spreadsheetml/2006/main">
  <c r="F28" i="23" l="1"/>
  <c r="D28" i="23"/>
  <c r="E28" i="23"/>
  <c r="C28" i="23"/>
  <c r="G14" i="22"/>
  <c r="F14" i="22"/>
  <c r="F18" i="22"/>
  <c r="F17" i="22"/>
  <c r="F16" i="22"/>
  <c r="F15" i="22"/>
  <c r="F13" i="22"/>
  <c r="F12" i="22"/>
  <c r="F11" i="22"/>
  <c r="F10" i="22"/>
  <c r="F9" i="22"/>
</calcChain>
</file>

<file path=xl/sharedStrings.xml><?xml version="1.0" encoding="utf-8"?>
<sst xmlns="http://schemas.openxmlformats.org/spreadsheetml/2006/main" count="57" uniqueCount="54">
  <si>
    <t>%</t>
  </si>
  <si>
    <t>Valor</t>
  </si>
  <si>
    <t>93 767</t>
  </si>
  <si>
    <t>QUADRO XXII</t>
  </si>
  <si>
    <t>EVOLUÇÃO DA FREQUÊNCIA TERMAL - ÚLTIMO DECÉNIO</t>
  </si>
  <si>
    <t>Ano</t>
  </si>
  <si>
    <t>Nº de</t>
  </si>
  <si>
    <t>Variação</t>
  </si>
  <si>
    <t>Inscrições</t>
  </si>
  <si>
    <t>100 149</t>
  </si>
  <si>
    <t>+ 2,79</t>
  </si>
  <si>
    <t>+ 7,20</t>
  </si>
  <si>
    <t>102 399</t>
  </si>
  <si>
    <t>+ 2,25</t>
  </si>
  <si>
    <t>+ 26,48</t>
  </si>
  <si>
    <t>96 911</t>
  </si>
  <si>
    <t>- 5,36</t>
  </si>
  <si>
    <t>+ 2,91</t>
  </si>
  <si>
    <t>98 552</t>
  </si>
  <si>
    <t>+ 1,69</t>
  </si>
  <si>
    <t>+ 27,27</t>
  </si>
  <si>
    <t>98 819</t>
  </si>
  <si>
    <t>+ 0,27</t>
  </si>
  <si>
    <t>+ 8,52</t>
  </si>
  <si>
    <t>97 072</t>
  </si>
  <si>
    <t>- 1,77</t>
  </si>
  <si>
    <t>- 3,40</t>
  </si>
  <si>
    <t>+ 8,26</t>
  </si>
  <si>
    <r>
      <t>10</t>
    </r>
    <r>
      <rPr>
        <vertAlign val="superscript"/>
        <sz val="7"/>
        <rFont val="Comic Sans MS"/>
        <family val="4"/>
      </rPr>
      <t>3</t>
    </r>
    <r>
      <rPr>
        <sz val="7"/>
        <rFont val="Comic Sans MS"/>
        <family val="4"/>
      </rPr>
      <t xml:space="preserve"> escudos</t>
    </r>
  </si>
  <si>
    <r>
      <t>10</t>
    </r>
    <r>
      <rPr>
        <vertAlign val="superscript"/>
        <sz val="7"/>
        <rFont val="Comic Sans MS"/>
        <family val="4"/>
      </rPr>
      <t>3</t>
    </r>
    <r>
      <rPr>
        <sz val="7"/>
        <rFont val="Comic Sans MS"/>
        <family val="4"/>
      </rPr>
      <t xml:space="preserve"> euros</t>
    </r>
  </si>
  <si>
    <t>Total</t>
  </si>
  <si>
    <t>Euros</t>
  </si>
  <si>
    <t>Denominação</t>
  </si>
  <si>
    <t>ÁGUA DA PENHA</t>
  </si>
  <si>
    <t>ÁGUA DE S. CRISTÓVÃO</t>
  </si>
  <si>
    <t>ÁGUA DO CARAMULO</t>
  </si>
  <si>
    <t>ÁGUA DO CRUZEIRO</t>
  </si>
  <si>
    <t>ÁGUA SERRA DA ESTRELA</t>
  </si>
  <si>
    <t>ÁGUA SOBREIROS</t>
  </si>
  <si>
    <t>AGUARELA DO MUNDO</t>
  </si>
  <si>
    <t>ÁGUAS S. MARTINHO</t>
  </si>
  <si>
    <t>QUINTA DO AREEIRO</t>
  </si>
  <si>
    <t>S. CRISTÓVÃO</t>
  </si>
  <si>
    <t>S. DOMINGOS</t>
  </si>
  <si>
    <t>SERRA DA GARDUNHA</t>
  </si>
  <si>
    <t>SERRANA</t>
  </si>
  <si>
    <t>Volume vendido</t>
  </si>
  <si>
    <t>Litros</t>
  </si>
  <si>
    <t>Valor Vendido</t>
  </si>
  <si>
    <t>ÁGUAS DE S. VICENTE DA BEIRA</t>
  </si>
  <si>
    <t>GRICHÕES-NASCENTE</t>
  </si>
  <si>
    <t>VENDAS DE ÁGUAS DE NASCENTE EM 2019</t>
  </si>
  <si>
    <t>Var.    2018</t>
  </si>
  <si>
    <t>Fonte: DGEG / DSRHG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</si>
</sst>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#,##0;\-#,##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Small Fonts"/>
      <family val="2"/>
    </font>
    <font>
      <sz val="7"/>
      <name val="Comic Sans MS"/>
      <family val="4"/>
    </font>
    <font>
      <vertAlign val="superscript"/>
      <sz val="7"/>
      <name val="Comic Sans MS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0"/>
        <bgColor indexed="0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88">
    <xf numFmtId="0" fontId="0" fillId="0" borderId="0" xfId="0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2" fillId="0" borderId="0" xfId="0" applyFont="1" applyAlignment="1">
      <alignment horizontal="centerContinuous"/>
      <protection locked="0"/>
    </xf>
    <xf numFmtId="0" fontId="1" fillId="0" borderId="0" xfId="0" applyFont="1" applyAlignment="1">
      <alignment horizontal="centerContinuous"/>
      <protection locked="0"/>
    </xf>
    <xf numFmtId="0" fontId="1" fillId="0" borderId="0" xfId="0" applyFont="1">
      <protection locked="0"/>
    </xf>
    <xf numFmtId="0" fontId="3" fillId="0" borderId="1" xfId="0" applyFont="1" applyBorder="1" applyAlignment="1">
      <alignment horizontal="center"/>
      <protection locked="0"/>
    </xf>
    <xf numFmtId="0" fontId="0" fillId="2" borderId="0" xfId="0" applyFill="1">
      <protection locked="0"/>
    </xf>
    <xf numFmtId="0" fontId="3" fillId="0" borderId="2" xfId="0" applyFont="1" applyBorder="1" applyAlignment="1">
      <alignment horizontal="center"/>
      <protection locked="0"/>
    </xf>
    <xf numFmtId="0" fontId="5" fillId="0" borderId="0" xfId="0" applyFont="1">
      <protection locked="0"/>
    </xf>
    <xf numFmtId="0" fontId="3" fillId="0" borderId="3" xfId="0" applyFont="1" applyBorder="1" applyAlignment="1">
      <alignment horizontal="right"/>
      <protection locked="0"/>
    </xf>
    <xf numFmtId="2" fontId="3" fillId="0" borderId="3" xfId="0" applyNumberFormat="1" applyFont="1" applyBorder="1" applyAlignment="1">
      <alignment horizontal="right"/>
      <protection locked="0"/>
    </xf>
    <xf numFmtId="0" fontId="3" fillId="0" borderId="4" xfId="0" applyFont="1" applyBorder="1" applyAlignment="1">
      <alignment horizontal="right"/>
      <protection locked="0"/>
    </xf>
    <xf numFmtId="2" fontId="3" fillId="0" borderId="5" xfId="0" applyNumberFormat="1" applyFont="1" applyBorder="1" applyAlignment="1">
      <alignment horizontal="right"/>
      <protection locked="0"/>
    </xf>
    <xf numFmtId="0" fontId="3" fillId="3" borderId="1" xfId="0" applyFont="1" applyFill="1" applyBorder="1" applyAlignment="1">
      <alignment horizontal="center"/>
      <protection locked="0"/>
    </xf>
    <xf numFmtId="2" fontId="3" fillId="3" borderId="6" xfId="0" applyNumberFormat="1" applyFont="1" applyFill="1" applyBorder="1" applyAlignment="1">
      <alignment horizontal="right"/>
      <protection locked="0"/>
    </xf>
    <xf numFmtId="2" fontId="3" fillId="3" borderId="7" xfId="0" applyNumberFormat="1" applyFont="1" applyFill="1" applyBorder="1" applyAlignment="1">
      <alignment horizontal="right"/>
      <protection locked="0"/>
    </xf>
    <xf numFmtId="2" fontId="3" fillId="0" borderId="6" xfId="0" applyNumberFormat="1" applyFont="1" applyBorder="1" applyAlignment="1">
      <alignment horizontal="right"/>
      <protection locked="0"/>
    </xf>
    <xf numFmtId="2" fontId="3" fillId="0" borderId="7" xfId="0" applyNumberFormat="1" applyFont="1" applyBorder="1" applyAlignment="1">
      <alignment horizontal="right"/>
      <protection locked="0"/>
    </xf>
    <xf numFmtId="3" fontId="3" fillId="0" borderId="6" xfId="0" applyNumberFormat="1" applyFont="1" applyBorder="1" applyAlignment="1">
      <alignment horizontal="right"/>
      <protection locked="0"/>
    </xf>
    <xf numFmtId="3" fontId="3" fillId="0" borderId="0" xfId="0" applyNumberFormat="1" applyFont="1" applyBorder="1" applyAlignment="1">
      <alignment horizontal="right"/>
      <protection locked="0"/>
    </xf>
    <xf numFmtId="3" fontId="3" fillId="3" borderId="6" xfId="0" applyNumberFormat="1" applyFont="1" applyFill="1" applyBorder="1" applyAlignment="1">
      <alignment horizontal="right"/>
      <protection locked="0"/>
    </xf>
    <xf numFmtId="3" fontId="3" fillId="3" borderId="0" xfId="0" applyNumberFormat="1" applyFont="1" applyFill="1" applyBorder="1" applyAlignment="1">
      <alignment horizontal="right"/>
      <protection locked="0"/>
    </xf>
    <xf numFmtId="3" fontId="3" fillId="2" borderId="6" xfId="0" applyNumberFormat="1" applyFont="1" applyFill="1" applyBorder="1" applyAlignment="1">
      <alignment horizontal="right"/>
      <protection locked="0"/>
    </xf>
    <xf numFmtId="3" fontId="3" fillId="2" borderId="0" xfId="0" applyNumberFormat="1" applyFont="1" applyFill="1" applyBorder="1" applyAlignment="1">
      <alignment horizontal="right"/>
      <protection locked="0"/>
    </xf>
    <xf numFmtId="0" fontId="3" fillId="2" borderId="1" xfId="0" applyFont="1" applyFill="1" applyBorder="1" applyAlignment="1">
      <alignment horizontal="center"/>
      <protection locked="0"/>
    </xf>
    <xf numFmtId="0" fontId="6" fillId="0" borderId="8" xfId="0" applyFont="1" applyBorder="1" applyAlignment="1">
      <alignment horizontal="center"/>
      <protection locked="0"/>
    </xf>
    <xf numFmtId="0" fontId="6" fillId="0" borderId="9" xfId="0" applyFont="1" applyBorder="1" applyAlignment="1">
      <alignment horizontal="center"/>
      <protection locked="0"/>
    </xf>
    <xf numFmtId="0" fontId="6" fillId="0" borderId="3" xfId="0" applyFont="1" applyBorder="1" applyAlignment="1">
      <alignment horizontal="center"/>
      <protection locked="0"/>
    </xf>
    <xf numFmtId="0" fontId="6" fillId="0" borderId="10" xfId="0" applyFont="1" applyBorder="1" applyAlignment="1">
      <alignment horizontal="center"/>
      <protection locked="0"/>
    </xf>
    <xf numFmtId="0" fontId="6" fillId="0" borderId="11" xfId="0" applyFont="1" applyBorder="1" applyAlignment="1">
      <alignment horizontal="center"/>
      <protection locked="0"/>
    </xf>
    <xf numFmtId="0" fontId="6" fillId="0" borderId="12" xfId="0" applyFont="1" applyBorder="1" applyAlignment="1">
      <alignment horizontal="center"/>
      <protection locked="0"/>
    </xf>
    <xf numFmtId="0" fontId="6" fillId="0" borderId="13" xfId="0" applyFont="1" applyBorder="1" applyAlignment="1">
      <alignment horizontal="center"/>
      <protection locked="0"/>
    </xf>
    <xf numFmtId="0" fontId="6" fillId="0" borderId="14" xfId="0" applyFont="1" applyBorder="1" applyAlignment="1">
      <alignment horizontal="center"/>
      <protection locked="0"/>
    </xf>
    <xf numFmtId="0" fontId="3" fillId="3" borderId="15" xfId="0" applyFont="1" applyFill="1" applyBorder="1" applyAlignment="1">
      <alignment horizontal="center"/>
      <protection locked="0"/>
    </xf>
    <xf numFmtId="2" fontId="3" fillId="2" borderId="6" xfId="0" applyNumberFormat="1" applyFont="1" applyFill="1" applyBorder="1" applyAlignment="1">
      <alignment horizontal="right"/>
      <protection locked="0"/>
    </xf>
    <xf numFmtId="2" fontId="3" fillId="2" borderId="7" xfId="0" applyNumberFormat="1" applyFont="1" applyFill="1" applyBorder="1" applyAlignment="1">
      <alignment horizontal="right"/>
      <protection locked="0"/>
    </xf>
    <xf numFmtId="3" fontId="3" fillId="3" borderId="11" xfId="0" applyNumberFormat="1" applyFont="1" applyFill="1" applyBorder="1" applyAlignment="1">
      <alignment horizontal="right"/>
      <protection locked="0"/>
    </xf>
    <xf numFmtId="2" fontId="3" fillId="3" borderId="11" xfId="0" applyNumberFormat="1" applyFont="1" applyFill="1" applyBorder="1" applyAlignment="1">
      <alignment horizontal="right"/>
      <protection locked="0"/>
    </xf>
    <xf numFmtId="3" fontId="3" fillId="3" borderId="16" xfId="0" applyNumberFormat="1" applyFont="1" applyFill="1" applyBorder="1" applyAlignment="1">
      <alignment horizontal="right"/>
      <protection locked="0"/>
    </xf>
    <xf numFmtId="2" fontId="3" fillId="3" borderId="12" xfId="0" applyNumberFormat="1" applyFont="1" applyFill="1" applyBorder="1" applyAlignment="1">
      <alignment horizontal="right"/>
      <protection locked="0"/>
    </xf>
    <xf numFmtId="0" fontId="3" fillId="2" borderId="15" xfId="0" applyFont="1" applyFill="1" applyBorder="1" applyAlignment="1">
      <alignment horizontal="center"/>
      <protection locked="0"/>
    </xf>
    <xf numFmtId="3" fontId="3" fillId="2" borderId="11" xfId="0" applyNumberFormat="1" applyFont="1" applyFill="1" applyBorder="1" applyAlignment="1">
      <alignment horizontal="right"/>
      <protection locked="0"/>
    </xf>
    <xf numFmtId="2" fontId="3" fillId="2" borderId="11" xfId="0" applyNumberFormat="1" applyFont="1" applyFill="1" applyBorder="1" applyAlignment="1">
      <alignment horizontal="right"/>
      <protection locked="0"/>
    </xf>
    <xf numFmtId="3" fontId="3" fillId="2" borderId="16" xfId="0" applyNumberFormat="1" applyFont="1" applyFill="1" applyBorder="1" applyAlignment="1">
      <alignment horizontal="right"/>
      <protection locked="0"/>
    </xf>
    <xf numFmtId="0" fontId="3" fillId="2" borderId="12" xfId="0" applyNumberFormat="1" applyFont="1" applyFill="1" applyBorder="1" applyAlignment="1">
      <alignment horizontal="right"/>
      <protection locked="0"/>
    </xf>
    <xf numFmtId="0" fontId="1" fillId="0" borderId="0" xfId="0" applyFont="1" applyAlignment="1">
      <alignment horizontal="center"/>
      <protection locked="0"/>
    </xf>
    <xf numFmtId="0" fontId="0" fillId="0" borderId="0" xfId="0" applyProtection="1"/>
    <xf numFmtId="0" fontId="0" fillId="0" borderId="0" xfId="0" applyNumberFormat="1" applyProtection="1"/>
    <xf numFmtId="0" fontId="0" fillId="0" borderId="0" xfId="0" applyFill="1">
      <protection locked="0"/>
    </xf>
    <xf numFmtId="0" fontId="0" fillId="0" borderId="0" xfId="0" applyNumberFormat="1" applyFill="1" applyProtection="1"/>
    <xf numFmtId="3" fontId="0" fillId="0" borderId="0" xfId="0" applyNumberFormat="1" applyFill="1">
      <protection locked="0"/>
    </xf>
    <xf numFmtId="0" fontId="8" fillId="4" borderId="22" xfId="0" applyFont="1" applyFill="1" applyBorder="1" applyAlignment="1" applyProtection="1">
      <alignment vertical="top" wrapText="1" readingOrder="1"/>
      <protection locked="0"/>
    </xf>
    <xf numFmtId="0" fontId="8" fillId="5" borderId="1" xfId="0" applyFont="1" applyFill="1" applyBorder="1" applyAlignment="1" applyProtection="1">
      <alignment vertical="center" wrapText="1" readingOrder="1"/>
      <protection locked="0"/>
    </xf>
    <xf numFmtId="0" fontId="8" fillId="5" borderId="7" xfId="0" applyFont="1" applyFill="1" applyBorder="1" applyAlignment="1" applyProtection="1">
      <alignment horizontal="center" vertical="center" wrapText="1" readingOrder="1"/>
      <protection locked="0"/>
    </xf>
    <xf numFmtId="0" fontId="8" fillId="5" borderId="26" xfId="0" applyFont="1" applyFill="1" applyBorder="1" applyAlignment="1" applyProtection="1">
      <alignment horizontal="center" vertical="center" wrapText="1" readingOrder="1"/>
      <protection locked="0"/>
    </xf>
    <xf numFmtId="0" fontId="8" fillId="5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/>
      <protection locked="0"/>
    </xf>
    <xf numFmtId="0" fontId="10" fillId="6" borderId="18" xfId="0" applyFont="1" applyFill="1" applyBorder="1" applyAlignment="1" applyProtection="1">
      <alignment vertical="top" wrapText="1" readingOrder="1"/>
      <protection locked="0"/>
    </xf>
    <xf numFmtId="3" fontId="10" fillId="6" borderId="27" xfId="0" applyNumberFormat="1" applyFont="1" applyFill="1" applyBorder="1" applyAlignment="1" applyProtection="1">
      <alignment vertical="top" wrapText="1" readingOrder="1"/>
      <protection locked="0"/>
    </xf>
    <xf numFmtId="3" fontId="10" fillId="6" borderId="30" xfId="0" applyNumberFormat="1" applyFont="1" applyFill="1" applyBorder="1" applyAlignment="1" applyProtection="1">
      <alignment vertical="top" wrapText="1" readingOrder="1"/>
      <protection locked="0"/>
    </xf>
    <xf numFmtId="3" fontId="10" fillId="6" borderId="17" xfId="0" applyNumberFormat="1" applyFont="1" applyFill="1" applyBorder="1" applyAlignment="1" applyProtection="1">
      <alignment vertical="top" wrapText="1" readingOrder="1"/>
      <protection locked="0"/>
    </xf>
    <xf numFmtId="0" fontId="10" fillId="6" borderId="19" xfId="0" applyFont="1" applyFill="1" applyBorder="1" applyAlignment="1" applyProtection="1">
      <alignment vertical="top" wrapText="1" readingOrder="1"/>
      <protection locked="0"/>
    </xf>
    <xf numFmtId="3" fontId="10" fillId="6" borderId="21" xfId="0" applyNumberFormat="1" applyFont="1" applyFill="1" applyBorder="1" applyAlignment="1" applyProtection="1">
      <alignment vertical="top" wrapText="1" readingOrder="1"/>
      <protection locked="0"/>
    </xf>
    <xf numFmtId="3" fontId="10" fillId="6" borderId="31" xfId="0" applyNumberFormat="1" applyFont="1" applyFill="1" applyBorder="1" applyAlignment="1" applyProtection="1">
      <alignment vertical="top" wrapText="1" readingOrder="1"/>
      <protection locked="0"/>
    </xf>
    <xf numFmtId="3" fontId="10" fillId="6" borderId="33" xfId="0" applyNumberFormat="1" applyFont="1" applyFill="1" applyBorder="1" applyAlignment="1" applyProtection="1">
      <alignment vertical="top" wrapText="1" readingOrder="1"/>
      <protection locked="0"/>
    </xf>
    <xf numFmtId="0" fontId="10" fillId="6" borderId="20" xfId="0" applyFont="1" applyFill="1" applyBorder="1" applyAlignment="1" applyProtection="1">
      <alignment vertical="top" wrapText="1" readingOrder="1"/>
      <protection locked="0"/>
    </xf>
    <xf numFmtId="3" fontId="10" fillId="6" borderId="28" xfId="0" applyNumberFormat="1" applyFont="1" applyFill="1" applyBorder="1" applyAlignment="1" applyProtection="1">
      <alignment vertical="top" wrapText="1" readingOrder="1"/>
      <protection locked="0"/>
    </xf>
    <xf numFmtId="3" fontId="10" fillId="6" borderId="32" xfId="0" applyNumberFormat="1" applyFont="1" applyFill="1" applyBorder="1" applyAlignment="1" applyProtection="1">
      <alignment vertical="top" wrapText="1" readingOrder="1"/>
      <protection locked="0"/>
    </xf>
    <xf numFmtId="3" fontId="10" fillId="6" borderId="34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>
      <protection locked="0"/>
    </xf>
    <xf numFmtId="0" fontId="11" fillId="0" borderId="0" xfId="0" applyFont="1" applyFill="1" applyAlignment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right" vertical="top" wrapText="1" readingOrder="1"/>
      <protection locked="0"/>
    </xf>
    <xf numFmtId="164" fontId="8" fillId="5" borderId="29" xfId="0" applyNumberFormat="1" applyFont="1" applyFill="1" applyBorder="1" applyAlignment="1" applyProtection="1">
      <alignment vertical="top" wrapText="1" readingOrder="1"/>
      <protection locked="0"/>
    </xf>
    <xf numFmtId="164" fontId="8" fillId="5" borderId="16" xfId="0" applyNumberFormat="1" applyFont="1" applyFill="1" applyBorder="1" applyAlignment="1" applyProtection="1">
      <alignment vertical="top" wrapText="1" readingOrder="1"/>
      <protection locked="0"/>
    </xf>
    <xf numFmtId="164" fontId="8" fillId="5" borderId="12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Alignment="1">
      <protection locked="0"/>
    </xf>
    <xf numFmtId="0" fontId="1" fillId="0" borderId="0" xfId="0" applyFont="1" applyFill="1" applyAlignment="1">
      <alignment horizontal="center"/>
      <protection locked="0"/>
    </xf>
    <xf numFmtId="0" fontId="0" fillId="0" borderId="0" xfId="0" applyProtection="1"/>
    <xf numFmtId="0" fontId="11" fillId="4" borderId="0" xfId="0" applyFont="1" applyFill="1" applyAlignment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top" wrapText="1" readingOrder="1"/>
      <protection locked="0"/>
    </xf>
    <xf numFmtId="0" fontId="9" fillId="4" borderId="24" xfId="0" applyFont="1" applyFill="1" applyBorder="1" applyAlignment="1" applyProtection="1">
      <alignment vertical="top" wrapText="1"/>
      <protection locked="0"/>
    </xf>
    <xf numFmtId="0" fontId="8" fillId="5" borderId="25" xfId="0" applyFont="1" applyFill="1" applyBorder="1" applyAlignment="1" applyProtection="1">
      <alignment horizontal="center" vertical="top" wrapText="1" readingOrder="1"/>
      <protection locked="0"/>
    </xf>
    <xf numFmtId="0" fontId="6" fillId="0" borderId="4" xfId="0" applyFont="1" applyBorder="1" applyAlignment="1">
      <alignment horizontal="center"/>
      <protection locked="0"/>
    </xf>
    <xf numFmtId="0" fontId="6" fillId="0" borderId="14" xfId="0" applyFont="1" applyBorder="1" applyAlignment="1">
      <alignment horizontal="center"/>
      <protection locked="0"/>
    </xf>
    <xf numFmtId="0" fontId="6" fillId="0" borderId="2" xfId="0" applyFont="1" applyBorder="1" applyAlignment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  <protection locked="0"/>
    </xf>
    <xf numFmtId="0" fontId="1" fillId="0" borderId="0" xfId="0" applyFont="1" applyAlignment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160020</xdr:rowOff>
    </xdr:from>
    <xdr:to>
      <xdr:col>1</xdr:col>
      <xdr:colOff>1992630</xdr:colOff>
      <xdr:row>4</xdr:row>
      <xdr:rowOff>165735</xdr:rowOff>
    </xdr:to>
    <xdr:pic>
      <xdr:nvPicPr>
        <xdr:cNvPr id="3" name="Picture 0" descr="3f2ea8b4-a636-46c4-92ca-b047c541f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60020"/>
          <a:ext cx="197739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pane ySplit="9" topLeftCell="A10" activePane="bottomLeft" state="frozen"/>
      <selection pane="bottomLeft" activeCell="H12" sqref="H12"/>
    </sheetView>
  </sheetViews>
  <sheetFormatPr defaultRowHeight="13.2" x14ac:dyDescent="0.25"/>
  <cols>
    <col min="1" max="1" width="11.44140625" customWidth="1"/>
    <col min="2" max="2" width="30.88671875" customWidth="1"/>
    <col min="3" max="3" width="18.6640625" customWidth="1"/>
    <col min="4" max="4" width="16.6640625" customWidth="1"/>
    <col min="5" max="5" width="18" customWidth="1"/>
    <col min="6" max="6" width="17" customWidth="1"/>
    <col min="7" max="7" width="16" bestFit="1" customWidth="1"/>
    <col min="8" max="8" width="10.5546875" bestFit="1" customWidth="1"/>
    <col min="10" max="10" width="10.109375" bestFit="1" customWidth="1"/>
    <col min="13" max="13" width="9.5546875" bestFit="1" customWidth="1"/>
  </cols>
  <sheetData>
    <row r="1" spans="1:7" x14ac:dyDescent="0.25">
      <c r="B1" s="49"/>
      <c r="C1" s="49"/>
      <c r="D1" s="49"/>
      <c r="E1" s="49"/>
      <c r="F1" s="49"/>
    </row>
    <row r="2" spans="1:7" x14ac:dyDescent="0.25">
      <c r="B2" s="49"/>
      <c r="C2" s="49"/>
      <c r="D2" s="49"/>
      <c r="E2" s="49"/>
      <c r="F2" s="49"/>
    </row>
    <row r="3" spans="1:7" x14ac:dyDescent="0.25">
      <c r="B3" s="49"/>
      <c r="C3" s="49"/>
      <c r="D3" s="49"/>
      <c r="E3" s="49"/>
      <c r="F3" s="49"/>
    </row>
    <row r="4" spans="1:7" x14ac:dyDescent="0.25">
      <c r="A4" s="70"/>
      <c r="B4" s="76"/>
      <c r="C4" s="76"/>
      <c r="D4" s="49"/>
      <c r="E4" s="49"/>
      <c r="F4" s="49"/>
    </row>
    <row r="5" spans="1:7" x14ac:dyDescent="0.25">
      <c r="A5" s="57"/>
      <c r="B5" s="77"/>
      <c r="C5" s="77"/>
      <c r="D5" s="49"/>
      <c r="E5" s="49"/>
      <c r="F5" s="49"/>
    </row>
    <row r="6" spans="1:7" x14ac:dyDescent="0.25">
      <c r="A6" s="57"/>
      <c r="B6" s="77"/>
      <c r="C6" s="77"/>
      <c r="D6" s="49"/>
      <c r="E6" s="49"/>
      <c r="F6" s="49"/>
    </row>
    <row r="7" spans="1:7" ht="12.75" customHeight="1" x14ac:dyDescent="0.25">
      <c r="A7" s="46"/>
      <c r="B7" s="79" t="s">
        <v>51</v>
      </c>
      <c r="C7" s="79"/>
      <c r="D7" s="79"/>
      <c r="E7" s="79"/>
      <c r="F7" s="79"/>
    </row>
    <row r="8" spans="1:7" ht="12.75" customHeight="1" x14ac:dyDescent="0.25">
      <c r="A8" s="46"/>
      <c r="B8" s="79"/>
      <c r="C8" s="79"/>
      <c r="D8" s="79"/>
      <c r="E8" s="79"/>
      <c r="F8" s="79"/>
    </row>
    <row r="9" spans="1:7" ht="28.5" customHeight="1" x14ac:dyDescent="0.25">
      <c r="B9" s="79"/>
      <c r="C9" s="79"/>
      <c r="D9" s="79"/>
      <c r="E9" s="79"/>
      <c r="F9" s="79"/>
    </row>
    <row r="10" spans="1:7" s="49" customFormat="1" ht="9.6" customHeight="1" thickBot="1" x14ac:dyDescent="0.3">
      <c r="B10" s="71"/>
      <c r="C10" s="71"/>
      <c r="D10" s="71"/>
      <c r="E10" s="71"/>
      <c r="F10" s="71"/>
    </row>
    <row r="11" spans="1:7" ht="12.75" customHeight="1" thickBot="1" x14ac:dyDescent="0.3">
      <c r="B11" s="52"/>
      <c r="C11" s="80" t="s">
        <v>46</v>
      </c>
      <c r="D11" s="81"/>
      <c r="E11" s="82" t="s">
        <v>48</v>
      </c>
      <c r="F11" s="81"/>
    </row>
    <row r="12" spans="1:7" ht="13.8" thickBot="1" x14ac:dyDescent="0.3">
      <c r="B12" s="53" t="s">
        <v>32</v>
      </c>
      <c r="C12" s="55" t="s">
        <v>47</v>
      </c>
      <c r="D12" s="56" t="s">
        <v>52</v>
      </c>
      <c r="E12" s="55" t="s">
        <v>31</v>
      </c>
      <c r="F12" s="54" t="s">
        <v>52</v>
      </c>
    </row>
    <row r="13" spans="1:7" x14ac:dyDescent="0.25">
      <c r="A13" s="49"/>
      <c r="B13" s="58" t="s">
        <v>39</v>
      </c>
      <c r="C13" s="59">
        <v>171331727</v>
      </c>
      <c r="D13" s="60">
        <v>-12747976</v>
      </c>
      <c r="E13" s="59">
        <v>12478686</v>
      </c>
      <c r="F13" s="61">
        <v>-489026</v>
      </c>
      <c r="G13" s="50"/>
    </row>
    <row r="14" spans="1:7" x14ac:dyDescent="0.25">
      <c r="A14" s="49"/>
      <c r="B14" s="62" t="s">
        <v>40</v>
      </c>
      <c r="C14" s="63">
        <v>145807010</v>
      </c>
      <c r="D14" s="64">
        <v>16241366</v>
      </c>
      <c r="E14" s="63">
        <v>13292137</v>
      </c>
      <c r="F14" s="65">
        <v>2085260</v>
      </c>
      <c r="G14" s="50"/>
    </row>
    <row r="15" spans="1:7" x14ac:dyDescent="0.25">
      <c r="A15" s="49"/>
      <c r="B15" s="62" t="s">
        <v>37</v>
      </c>
      <c r="C15" s="63">
        <v>69731543.939999998</v>
      </c>
      <c r="D15" s="64">
        <v>9787396.3399999961</v>
      </c>
      <c r="E15" s="63">
        <v>14684120.32</v>
      </c>
      <c r="F15" s="65">
        <v>-37032.730000000447</v>
      </c>
      <c r="G15" s="50"/>
    </row>
    <row r="16" spans="1:7" x14ac:dyDescent="0.25">
      <c r="A16" s="49"/>
      <c r="B16" s="62" t="s">
        <v>45</v>
      </c>
      <c r="C16" s="63">
        <v>69393518</v>
      </c>
      <c r="D16" s="64">
        <v>9201396.3200000077</v>
      </c>
      <c r="E16" s="63">
        <v>7212212.4399999985</v>
      </c>
      <c r="F16" s="65">
        <v>1115101.1100000003</v>
      </c>
      <c r="G16" s="51"/>
    </row>
    <row r="17" spans="1:7" x14ac:dyDescent="0.25">
      <c r="A17" s="49"/>
      <c r="B17" s="62" t="s">
        <v>36</v>
      </c>
      <c r="C17" s="63">
        <v>52755371.399999999</v>
      </c>
      <c r="D17" s="64">
        <v>4536345.2400000021</v>
      </c>
      <c r="E17" s="63">
        <v>3466363.4000000004</v>
      </c>
      <c r="F17" s="65">
        <v>319756.76000000024</v>
      </c>
      <c r="G17" s="51"/>
    </row>
    <row r="18" spans="1:7" x14ac:dyDescent="0.25">
      <c r="A18" s="49"/>
      <c r="B18" s="62" t="s">
        <v>44</v>
      </c>
      <c r="C18" s="63">
        <v>41226202.840000004</v>
      </c>
      <c r="D18" s="64">
        <v>7990806.5600000061</v>
      </c>
      <c r="E18" s="63">
        <v>3633045.61</v>
      </c>
      <c r="F18" s="65">
        <v>938325.62999999989</v>
      </c>
      <c r="G18" s="51"/>
    </row>
    <row r="19" spans="1:7" x14ac:dyDescent="0.25">
      <c r="A19" s="49"/>
      <c r="B19" s="62" t="s">
        <v>34</v>
      </c>
      <c r="C19" s="63">
        <v>40350852</v>
      </c>
      <c r="D19" s="64">
        <v>-10164850</v>
      </c>
      <c r="E19" s="63">
        <v>2974320.79</v>
      </c>
      <c r="F19" s="65">
        <v>-684767.56999999983</v>
      </c>
      <c r="G19" s="51"/>
    </row>
    <row r="20" spans="1:7" x14ac:dyDescent="0.25">
      <c r="A20" s="49"/>
      <c r="B20" s="62" t="s">
        <v>49</v>
      </c>
      <c r="C20" s="63">
        <v>36151761</v>
      </c>
      <c r="D20" s="64">
        <v>1848177</v>
      </c>
      <c r="E20" s="63">
        <v>3665783.91</v>
      </c>
      <c r="F20" s="65">
        <v>346286.71000000043</v>
      </c>
      <c r="G20" s="51"/>
    </row>
    <row r="21" spans="1:7" x14ac:dyDescent="0.25">
      <c r="A21" s="49"/>
      <c r="B21" s="62" t="s">
        <v>42</v>
      </c>
      <c r="C21" s="63">
        <v>31837581</v>
      </c>
      <c r="D21" s="64">
        <v>21918537</v>
      </c>
      <c r="E21" s="63">
        <v>3328797.14</v>
      </c>
      <c r="F21" s="65">
        <v>2649547.1800000002</v>
      </c>
      <c r="G21" s="51"/>
    </row>
    <row r="22" spans="1:7" x14ac:dyDescent="0.25">
      <c r="A22" s="49"/>
      <c r="B22" s="62" t="s">
        <v>38</v>
      </c>
      <c r="C22" s="63">
        <v>31145172</v>
      </c>
      <c r="D22" s="64">
        <v>-804858</v>
      </c>
      <c r="E22" s="63">
        <v>6625586.5</v>
      </c>
      <c r="F22" s="65">
        <v>-92927.5</v>
      </c>
      <c r="G22" s="51"/>
    </row>
    <row r="23" spans="1:7" x14ac:dyDescent="0.25">
      <c r="A23" s="49"/>
      <c r="B23" s="62" t="s">
        <v>33</v>
      </c>
      <c r="C23" s="63">
        <v>25004078</v>
      </c>
      <c r="D23" s="64">
        <v>-867793</v>
      </c>
      <c r="E23" s="63">
        <v>2082843</v>
      </c>
      <c r="F23" s="65">
        <v>-90816</v>
      </c>
      <c r="G23" s="51"/>
    </row>
    <row r="24" spans="1:7" x14ac:dyDescent="0.25">
      <c r="A24" s="49"/>
      <c r="B24" s="62" t="s">
        <v>43</v>
      </c>
      <c r="C24" s="63">
        <v>15964292</v>
      </c>
      <c r="D24" s="64">
        <v>519838</v>
      </c>
      <c r="E24" s="63">
        <v>1236993</v>
      </c>
      <c r="F24" s="65">
        <v>206487.23</v>
      </c>
      <c r="G24" s="49"/>
    </row>
    <row r="25" spans="1:7" x14ac:dyDescent="0.25">
      <c r="A25" s="49"/>
      <c r="B25" s="62" t="s">
        <v>35</v>
      </c>
      <c r="C25" s="63">
        <v>6431897</v>
      </c>
      <c r="D25" s="64">
        <v>-58167360</v>
      </c>
      <c r="E25" s="63">
        <v>1572835</v>
      </c>
      <c r="F25" s="65">
        <v>-8066865</v>
      </c>
      <c r="G25" s="49"/>
    </row>
    <row r="26" spans="1:7" x14ac:dyDescent="0.25">
      <c r="A26" s="49"/>
      <c r="B26" s="62" t="s">
        <v>50</v>
      </c>
      <c r="C26" s="63">
        <v>3725232.12</v>
      </c>
      <c r="D26" s="64">
        <v>1305824.2799999998</v>
      </c>
      <c r="E26" s="63">
        <v>380573.85</v>
      </c>
      <c r="F26" s="65">
        <v>120060.19</v>
      </c>
      <c r="G26" s="49"/>
    </row>
    <row r="27" spans="1:7" ht="13.8" thickBot="1" x14ac:dyDescent="0.3">
      <c r="A27" s="49"/>
      <c r="B27" s="66" t="s">
        <v>41</v>
      </c>
      <c r="C27" s="67">
        <v>3139855</v>
      </c>
      <c r="D27" s="68">
        <v>470806</v>
      </c>
      <c r="E27" s="67">
        <v>935155</v>
      </c>
      <c r="F27" s="69">
        <v>122215</v>
      </c>
      <c r="G27" s="49"/>
    </row>
    <row r="28" spans="1:7" ht="13.8" thickBot="1" x14ac:dyDescent="0.3">
      <c r="B28" s="72" t="s">
        <v>30</v>
      </c>
      <c r="C28" s="73">
        <f>SUM(C13:C27)</f>
        <v>743996093.29999995</v>
      </c>
      <c r="D28" s="74">
        <f>SUM(D13:D27)</f>
        <v>-8932344.2599999923</v>
      </c>
      <c r="E28" s="73">
        <f>SUM(E13:E27)</f>
        <v>77569452.959999993</v>
      </c>
      <c r="F28" s="75">
        <f>SUM(F13:F27)</f>
        <v>-1558394.9899999988</v>
      </c>
    </row>
    <row r="29" spans="1:7" x14ac:dyDescent="0.25">
      <c r="B29" s="87" t="s">
        <v>53</v>
      </c>
      <c r="C29" s="87"/>
      <c r="D29" s="47"/>
      <c r="E29" s="47"/>
      <c r="F29" s="47"/>
    </row>
    <row r="30" spans="1:7" x14ac:dyDescent="0.25">
      <c r="B30" s="47"/>
      <c r="C30" s="78"/>
      <c r="D30" s="78"/>
      <c r="E30" s="78"/>
      <c r="F30" s="78"/>
    </row>
    <row r="35" spans="3:5" x14ac:dyDescent="0.25">
      <c r="C35" s="48"/>
      <c r="E35" s="48"/>
    </row>
  </sheetData>
  <mergeCells count="5">
    <mergeCell ref="C30:F30"/>
    <mergeCell ref="B7:F9"/>
    <mergeCell ref="C11:D11"/>
    <mergeCell ref="E11:F11"/>
    <mergeCell ref="B29:C29"/>
  </mergeCells>
  <pageMargins left="0.75" right="0.75" top="1" bottom="1" header="0.5" footer="0.5"/>
  <pageSetup paperSize="9" orientation="landscape" r:id="rId1"/>
  <headerFooter>
    <oddFooter>&amp;CPage &amp;P&amp;R&amp;D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22" sqref="G22"/>
    </sheetView>
  </sheetViews>
  <sheetFormatPr defaultRowHeight="13.2" x14ac:dyDescent="0.25"/>
  <cols>
    <col min="1" max="1" width="11.44140625" customWidth="1"/>
    <col min="2" max="2" width="13.6640625" customWidth="1"/>
    <col min="3" max="7" width="9.6640625" customWidth="1"/>
  </cols>
  <sheetData>
    <row r="1" spans="1:8" ht="15.6" x14ac:dyDescent="0.3">
      <c r="B1" s="1"/>
      <c r="C1" s="1"/>
      <c r="D1" s="1"/>
      <c r="E1" s="1"/>
      <c r="F1" s="1"/>
      <c r="G1" s="1"/>
    </row>
    <row r="2" spans="1:8" x14ac:dyDescent="0.25">
      <c r="A2" s="5"/>
      <c r="B2" s="4" t="s">
        <v>3</v>
      </c>
      <c r="C2" s="4"/>
      <c r="D2" s="4"/>
      <c r="E2" s="4"/>
      <c r="F2" s="4"/>
      <c r="G2" s="4"/>
      <c r="H2" s="5"/>
    </row>
    <row r="3" spans="1:8" ht="15.6" x14ac:dyDescent="0.3">
      <c r="B3" s="1"/>
      <c r="C3" s="1"/>
      <c r="D3" s="1"/>
      <c r="E3" s="1"/>
      <c r="F3" s="1"/>
      <c r="G3" s="1"/>
    </row>
    <row r="4" spans="1:8" ht="15.6" x14ac:dyDescent="0.3">
      <c r="B4" s="3" t="s">
        <v>4</v>
      </c>
      <c r="C4" s="3"/>
      <c r="D4" s="3"/>
      <c r="E4" s="3"/>
      <c r="F4" s="3"/>
      <c r="G4" s="3"/>
    </row>
    <row r="5" spans="1:8" ht="13.8" thickBot="1" x14ac:dyDescent="0.3"/>
    <row r="6" spans="1:8" ht="13.8" x14ac:dyDescent="0.3">
      <c r="B6" s="85" t="s">
        <v>5</v>
      </c>
      <c r="C6" s="28" t="s">
        <v>6</v>
      </c>
      <c r="D6" s="33" t="s">
        <v>7</v>
      </c>
      <c r="E6" s="83" t="s">
        <v>1</v>
      </c>
      <c r="F6" s="84"/>
      <c r="G6" s="29" t="s">
        <v>7</v>
      </c>
    </row>
    <row r="7" spans="1:8" ht="14.4" thickBot="1" x14ac:dyDescent="0.35">
      <c r="B7" s="86"/>
      <c r="C7" s="30" t="s">
        <v>8</v>
      </c>
      <c r="D7" s="32" t="s">
        <v>0</v>
      </c>
      <c r="E7" s="26" t="s">
        <v>28</v>
      </c>
      <c r="F7" s="27" t="s">
        <v>29</v>
      </c>
      <c r="G7" s="31" t="s">
        <v>0</v>
      </c>
    </row>
    <row r="8" spans="1:8" x14ac:dyDescent="0.25">
      <c r="B8" s="8"/>
      <c r="C8" s="10"/>
      <c r="D8" s="11"/>
      <c r="E8" s="12"/>
      <c r="F8" s="10"/>
      <c r="G8" s="13"/>
    </row>
    <row r="9" spans="1:8" x14ac:dyDescent="0.25">
      <c r="B9" s="14">
        <v>1991</v>
      </c>
      <c r="C9" s="21" t="s">
        <v>9</v>
      </c>
      <c r="D9" s="15" t="s">
        <v>10</v>
      </c>
      <c r="E9" s="22">
        <v>1112651</v>
      </c>
      <c r="F9" s="21">
        <f t="shared" ref="F9:F18" si="0">+E9/200.482</f>
        <v>5549.8797897068071</v>
      </c>
      <c r="G9" s="16" t="s">
        <v>11</v>
      </c>
    </row>
    <row r="10" spans="1:8" x14ac:dyDescent="0.25">
      <c r="B10" s="6">
        <v>1992</v>
      </c>
      <c r="C10" s="19" t="s">
        <v>12</v>
      </c>
      <c r="D10" s="17" t="s">
        <v>13</v>
      </c>
      <c r="E10" s="20">
        <v>1407277</v>
      </c>
      <c r="F10" s="23">
        <f t="shared" si="0"/>
        <v>7019.4680819225669</v>
      </c>
      <c r="G10" s="18" t="s">
        <v>14</v>
      </c>
    </row>
    <row r="11" spans="1:8" x14ac:dyDescent="0.25">
      <c r="B11" s="14">
        <v>1993</v>
      </c>
      <c r="C11" s="21" t="s">
        <v>15</v>
      </c>
      <c r="D11" s="15" t="s">
        <v>16</v>
      </c>
      <c r="E11" s="22">
        <v>1448210</v>
      </c>
      <c r="F11" s="21">
        <f t="shared" si="0"/>
        <v>7223.6410251294383</v>
      </c>
      <c r="G11" s="16" t="s">
        <v>17</v>
      </c>
    </row>
    <row r="12" spans="1:8" x14ac:dyDescent="0.25">
      <c r="B12" s="6">
        <v>1994</v>
      </c>
      <c r="C12" s="19" t="s">
        <v>18</v>
      </c>
      <c r="D12" s="17" t="s">
        <v>19</v>
      </c>
      <c r="E12" s="20">
        <v>1843087</v>
      </c>
      <c r="F12" s="23">
        <f t="shared" si="0"/>
        <v>9193.2791971349052</v>
      </c>
      <c r="G12" s="18" t="s">
        <v>20</v>
      </c>
    </row>
    <row r="13" spans="1:8" x14ac:dyDescent="0.25">
      <c r="B13" s="14">
        <v>1995</v>
      </c>
      <c r="C13" s="21" t="s">
        <v>21</v>
      </c>
      <c r="D13" s="15" t="s">
        <v>22</v>
      </c>
      <c r="E13" s="22">
        <v>2000080</v>
      </c>
      <c r="F13" s="21">
        <f t="shared" si="0"/>
        <v>9976.3569796789743</v>
      </c>
      <c r="G13" s="16" t="s">
        <v>23</v>
      </c>
    </row>
    <row r="14" spans="1:8" x14ac:dyDescent="0.25">
      <c r="B14" s="6">
        <v>1996</v>
      </c>
      <c r="C14" s="19" t="s">
        <v>24</v>
      </c>
      <c r="D14" s="17" t="s">
        <v>25</v>
      </c>
      <c r="E14" s="20">
        <v>1932651</v>
      </c>
      <c r="F14" s="23">
        <f>+E14/200.482</f>
        <v>9640.0225456649478</v>
      </c>
      <c r="G14" s="18" t="e">
        <f>#REF!</f>
        <v>#REF!</v>
      </c>
    </row>
    <row r="15" spans="1:8" x14ac:dyDescent="0.25">
      <c r="B15" s="14">
        <v>1997</v>
      </c>
      <c r="C15" s="21" t="s">
        <v>2</v>
      </c>
      <c r="D15" s="15" t="s">
        <v>26</v>
      </c>
      <c r="E15" s="22">
        <v>2092358</v>
      </c>
      <c r="F15" s="21">
        <f t="shared" si="0"/>
        <v>10436.637703135444</v>
      </c>
      <c r="G15" s="16" t="s">
        <v>27</v>
      </c>
    </row>
    <row r="16" spans="1:8" x14ac:dyDescent="0.25">
      <c r="B16" s="25">
        <v>1998</v>
      </c>
      <c r="C16" s="23">
        <v>87058</v>
      </c>
      <c r="D16" s="35">
        <v>-7.15</v>
      </c>
      <c r="E16" s="24">
        <v>2249220</v>
      </c>
      <c r="F16" s="23">
        <f t="shared" si="0"/>
        <v>11219.062060434353</v>
      </c>
      <c r="G16" s="36">
        <v>7.5</v>
      </c>
    </row>
    <row r="17" spans="2:7" ht="13.8" thickBot="1" x14ac:dyDescent="0.3">
      <c r="B17" s="34">
        <v>1999</v>
      </c>
      <c r="C17" s="37">
        <v>83548</v>
      </c>
      <c r="D17" s="38">
        <v>-4.03</v>
      </c>
      <c r="E17" s="39">
        <v>2165530</v>
      </c>
      <c r="F17" s="37">
        <f t="shared" si="0"/>
        <v>10801.618100378089</v>
      </c>
      <c r="G17" s="40">
        <v>-3.7</v>
      </c>
    </row>
    <row r="18" spans="2:7" ht="13.8" thickBot="1" x14ac:dyDescent="0.3">
      <c r="B18" s="41">
        <v>2000</v>
      </c>
      <c r="C18" s="42">
        <v>85226</v>
      </c>
      <c r="D18" s="43">
        <v>2.0099999999999998</v>
      </c>
      <c r="E18" s="44">
        <v>2459455</v>
      </c>
      <c r="F18" s="42">
        <f t="shared" si="0"/>
        <v>12267.709819335401</v>
      </c>
      <c r="G18" s="45">
        <v>13.75</v>
      </c>
    </row>
    <row r="19" spans="2:7" x14ac:dyDescent="0.25">
      <c r="B19" s="9"/>
      <c r="C19" s="9"/>
      <c r="D19" s="2"/>
      <c r="G19" s="7"/>
    </row>
  </sheetData>
  <mergeCells count="2">
    <mergeCell ref="E6:F6"/>
    <mergeCell ref="B6:B7"/>
  </mergeCells>
  <phoneticPr fontId="4" type="noConversion"/>
  <pageMargins left="0.75" right="0.75" top="1" bottom="1" header="0.5" footer="0.5"/>
  <pageSetup paperSize="9" orientation="portrait" r:id="rId1"/>
  <headerFooter alignWithMargins="0">
    <oddFooter>&amp;LJCRUZ&amp;CPage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QUADRO 2019</vt:lpstr>
      <vt:lpstr>QUADRO XXII</vt:lpstr>
    </vt:vector>
  </TitlesOfParts>
  <Company>DGGE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</dc:creator>
  <cp:lastModifiedBy>Direção-Geral de Energia e Geologia</cp:lastModifiedBy>
  <cp:lastPrinted>2018-11-27T16:46:07Z</cp:lastPrinted>
  <dcterms:created xsi:type="dcterms:W3CDTF">1998-07-29T15:09:29Z</dcterms:created>
  <dcterms:modified xsi:type="dcterms:W3CDTF">2020-07-07T10:59:50Z</dcterms:modified>
</cp:coreProperties>
</file>